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ính thuế TNCN"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FFFFFF"/>
      <sz val="14"/>
    </font>
    <font>
      <name val="Arial"/>
      <i val="1"/>
      <color rgb="00666666"/>
      <sz val="10"/>
    </font>
    <font>
      <name val="Arial"/>
      <b val="1"/>
      <color rgb="00B45309"/>
      <sz val="10"/>
    </font>
    <font>
      <name val="Arial"/>
      <b val="1"/>
      <sz val="12"/>
    </font>
    <font>
      <name val="Arial"/>
      <sz val="11"/>
    </font>
    <font>
      <name val="Arial"/>
      <i val="1"/>
      <color rgb="00888888"/>
      <sz val="9"/>
    </font>
    <font>
      <name val="Arial"/>
      <b val="1"/>
      <sz val="11"/>
    </font>
    <font>
      <name val="Arial"/>
      <b val="1"/>
    </font>
    <font>
      <name val="Arial"/>
      <b val="1"/>
      <color rgb="00FFFFFF"/>
    </font>
    <font>
      <name val="Arial"/>
      <sz val="10"/>
    </font>
    <font>
      <name val="Arial"/>
      <b val="1"/>
      <color rgb="00B91C1C"/>
      <sz val="12"/>
    </font>
    <font>
      <name val="Arial"/>
      <b val="1"/>
      <color rgb="00065F46"/>
      <sz val="12"/>
    </font>
  </fonts>
  <fills count="5">
    <fill>
      <patternFill/>
    </fill>
    <fill>
      <patternFill patternType="gray125"/>
    </fill>
    <fill>
      <patternFill patternType="solid">
        <fgColor rgb="001A56DB"/>
      </patternFill>
    </fill>
    <fill>
      <patternFill patternType="solid">
        <fgColor rgb="00FFF9C4"/>
      </patternFill>
    </fill>
    <fill>
      <patternFill patternType="solid">
        <fgColor rgb="00D1FAE5"/>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0" borderId="0" pivotButton="0" quotePrefix="0" xfId="0"/>
    <xf numFmtId="0" fontId="4" fillId="0" borderId="0" pivotButton="0" quotePrefix="0" xfId="0"/>
    <xf numFmtId="0" fontId="5" fillId="0" borderId="0" pivotButton="0" quotePrefix="0" xfId="0"/>
    <xf numFmtId="3" fontId="0" fillId="3" borderId="0" pivotButton="0" quotePrefix="0" xfId="0"/>
    <xf numFmtId="0" fontId="6" fillId="0" borderId="0" pivotButton="0" quotePrefix="0" xfId="0"/>
    <xf numFmtId="0" fontId="0" fillId="3" borderId="0" pivotButton="0" quotePrefix="0" xfId="0"/>
    <xf numFmtId="3" fontId="0" fillId="0" borderId="0" pivotButton="0" quotePrefix="0" xfId="0"/>
    <xf numFmtId="0" fontId="7" fillId="0" borderId="0" pivotButton="0" quotePrefix="0" xfId="0"/>
    <xf numFmtId="3" fontId="8" fillId="0" borderId="0" pivotButton="0" quotePrefix="0" xfId="0"/>
    <xf numFmtId="3" fontId="0" fillId="4" borderId="0" pivotButton="0" quotePrefix="0" xfId="0"/>
    <xf numFmtId="0" fontId="9" fillId="2" borderId="1" applyAlignment="1" pivotButton="0" quotePrefix="0" xfId="0">
      <alignment horizontal="center"/>
    </xf>
    <xf numFmtId="0" fontId="10" fillId="0" borderId="1" pivotButton="0" quotePrefix="0" xfId="0"/>
    <xf numFmtId="9" fontId="10" fillId="0" borderId="1" applyAlignment="1" pivotButton="0" quotePrefix="0" xfId="0">
      <alignment horizontal="center"/>
    </xf>
    <xf numFmtId="3" fontId="0" fillId="0" borderId="1" pivotButton="0" quotePrefix="0" xfId="0"/>
    <xf numFmtId="3" fontId="11" fillId="4" borderId="0" pivotButton="0" quotePrefix="0" xfId="0"/>
    <xf numFmtId="3" fontId="12" fillId="4"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42" customWidth="1" min="1" max="1"/>
    <col width="20" customWidth="1" min="2" max="2"/>
    <col width="45" customWidth="1" min="3" max="3"/>
  </cols>
  <sheetData>
    <row r="1" ht="28" customHeight="1">
      <c r="A1" s="1" t="inlineStr">
        <is>
          <t>BẢNG TÍNH THUẾ THU NHẬP CÁ NHÂN (TNCN) - NĂM 2025</t>
        </is>
      </c>
    </row>
    <row r="2">
      <c r="A2" s="2" t="inlineStr">
        <is>
          <t>KT Thuế Buôn Ma Thuột - hocketoanthue.vn</t>
        </is>
      </c>
    </row>
    <row r="4">
      <c r="A4" s="3" t="inlineStr">
        <is>
          <t>HƯỚNG DẪN: Chỉ nhập số liệu vào các ô màu vàng (cột B).</t>
        </is>
      </c>
    </row>
    <row r="6">
      <c r="A6" s="4" t="inlineStr">
        <is>
          <t>I. THÔNG TIN THU NHẬP</t>
        </is>
      </c>
    </row>
    <row r="7">
      <c r="A7" s="5" t="inlineStr">
        <is>
          <t>Tổng thu nhập (lương gross/tháng)</t>
        </is>
      </c>
      <c r="B7" s="6" t="n">
        <v>25000000</v>
      </c>
      <c r="C7" s="7" t="inlineStr">
        <is>
          <t>Nhập tổng thu nhập chịu thuế trước khi trừ bảo hiểm</t>
        </is>
      </c>
    </row>
    <row r="8">
      <c r="A8" s="5" t="inlineStr">
        <is>
          <t>Số người phụ thuộc</t>
        </is>
      </c>
      <c r="B8" s="8" t="n">
        <v>1</v>
      </c>
      <c r="C8" s="7" t="inlineStr">
        <is>
          <t>Con nhỏ, cha mẹ già... đã đăng ký giảm trừ gia cảnh</t>
        </is>
      </c>
    </row>
    <row r="10">
      <c r="A10" s="4" t="inlineStr">
        <is>
          <t>II. CÁC KHOẢN BẢO HIỂM NGƯỜI LAO ĐỘNG ĐÓNG (tự động tính 10,5%)</t>
        </is>
      </c>
    </row>
    <row r="11">
      <c r="A11" s="5" t="inlineStr">
        <is>
          <t>BHXH (8%)</t>
        </is>
      </c>
      <c r="B11" s="9">
        <f>B7*8%</f>
        <v/>
      </c>
    </row>
    <row r="12">
      <c r="A12" s="5" t="inlineStr">
        <is>
          <t>BHYT (1,5%)</t>
        </is>
      </c>
      <c r="B12" s="9">
        <f>B7*1.5%</f>
        <v/>
      </c>
    </row>
    <row r="13">
      <c r="A13" s="5" t="inlineStr">
        <is>
          <t>BHTN (1%)</t>
        </is>
      </c>
      <c r="B13" s="9">
        <f>B7*1%</f>
        <v/>
      </c>
    </row>
    <row r="14">
      <c r="A14" s="10" t="inlineStr">
        <is>
          <t>Tổng bảo hiểm trích trừ</t>
        </is>
      </c>
      <c r="B14" s="11">
        <f>B11+B12+B13</f>
        <v/>
      </c>
    </row>
    <row r="16">
      <c r="A16" s="4" t="inlineStr">
        <is>
          <t>III. GIẢM TRỪ GIA CẢNH (theo quy định hiện hành)</t>
        </is>
      </c>
    </row>
    <row r="17">
      <c r="A17" s="5" t="inlineStr">
        <is>
          <t>Giảm trừ bản thân</t>
        </is>
      </c>
      <c r="B17" s="9" t="n">
        <v>11000000</v>
      </c>
      <c r="C17" s="7" t="inlineStr">
        <is>
          <t>Mức cố định theo Nghị quyết 954/2020/UBTVQH14</t>
        </is>
      </c>
    </row>
    <row r="18">
      <c r="A18" s="5" t="inlineStr">
        <is>
          <t>Giảm trừ người phụ thuộc</t>
        </is>
      </c>
      <c r="B18" s="9">
        <f>B8*4400000</f>
        <v/>
      </c>
      <c r="C18" s="7" t="inlineStr">
        <is>
          <t>4.400.000đ / người / tháng</t>
        </is>
      </c>
    </row>
    <row r="19">
      <c r="A19" s="10" t="inlineStr">
        <is>
          <t>Tổng giảm trừ</t>
        </is>
      </c>
      <c r="B19" s="11">
        <f>B17+B18</f>
        <v/>
      </c>
    </row>
    <row r="21">
      <c r="A21" s="4" t="inlineStr">
        <is>
          <t>IV. THU NHẬP TÍNH THUẾ</t>
        </is>
      </c>
    </row>
    <row r="22">
      <c r="A22" s="10" t="inlineStr">
        <is>
          <t>Thu nhập tính thuế</t>
        </is>
      </c>
      <c r="B22" s="12">
        <f>MAX(0,B7-B14-B19)</f>
        <v/>
      </c>
      <c r="C22" s="7" t="inlineStr">
        <is>
          <t>Bằng: Thu nhập gross - Bảo hiểm - Giảm trừ gia cảnh</t>
        </is>
      </c>
    </row>
    <row r="24">
      <c r="A24" s="4" t="inlineStr">
        <is>
          <t>V. BIỂU THUẾ LŨY TIẾN TỪNG PHẦN (tham chiếu)</t>
        </is>
      </c>
    </row>
    <row r="25">
      <c r="A25" s="13" t="inlineStr">
        <is>
          <t>Bậc / Thu nhập tính thuế/tháng</t>
        </is>
      </c>
      <c r="B25" s="13" t="inlineStr">
        <is>
          <t>Thuế suất</t>
        </is>
      </c>
      <c r="C25" s="13" t="inlineStr">
        <is>
          <t>Số thuế phải nộp</t>
        </is>
      </c>
    </row>
    <row r="26">
      <c r="A26" s="14" t="inlineStr">
        <is>
          <t>Bậc 1: đến 5.000.000đ</t>
        </is>
      </c>
      <c r="B26" s="15" t="n">
        <v>0.05</v>
      </c>
      <c r="C26" s="16">
        <f>MAX(0,MIN(B22,5000000)-0)*0.05</f>
        <v/>
      </c>
    </row>
    <row r="27">
      <c r="A27" s="14" t="inlineStr">
        <is>
          <t>Bậc 2: trên 5tr đến 10tr</t>
        </is>
      </c>
      <c r="B27" s="15" t="n">
        <v>0.1</v>
      </c>
      <c r="C27" s="16">
        <f>MAX(0,MIN(B22,10000000)-5000000)*0.1</f>
        <v/>
      </c>
    </row>
    <row r="28">
      <c r="A28" s="14" t="inlineStr">
        <is>
          <t>Bậc 3: trên 10tr đến 18tr</t>
        </is>
      </c>
      <c r="B28" s="15" t="n">
        <v>0.15</v>
      </c>
      <c r="C28" s="16">
        <f>MAX(0,MIN(B22,18000000)-10000000)*0.15</f>
        <v/>
      </c>
    </row>
    <row r="29">
      <c r="A29" s="14" t="inlineStr">
        <is>
          <t>Bậc 4: trên 18tr đến 32tr</t>
        </is>
      </c>
      <c r="B29" s="15" t="n">
        <v>0.2</v>
      </c>
      <c r="C29" s="16">
        <f>MAX(0,MIN(B22,32000000)-18000000)*0.2</f>
        <v/>
      </c>
    </row>
    <row r="30">
      <c r="A30" s="14" t="inlineStr">
        <is>
          <t>Bậc 5: trên 32tr đến 52tr</t>
        </is>
      </c>
      <c r="B30" s="15" t="n">
        <v>0.25</v>
      </c>
      <c r="C30" s="16">
        <f>MAX(0,MIN(B22,52000000)-32000000)*0.25</f>
        <v/>
      </c>
    </row>
    <row r="31">
      <c r="A31" s="14" t="inlineStr">
        <is>
          <t>Bậc 6: trên 52tr đến 80tr</t>
        </is>
      </c>
      <c r="B31" s="15" t="n">
        <v>0.3</v>
      </c>
      <c r="C31" s="16">
        <f>MAX(0,MIN(B22,80000000)-52000000)*0.3</f>
        <v/>
      </c>
    </row>
    <row r="32">
      <c r="A32" s="14" t="inlineStr">
        <is>
          <t>Bậc 7: trên 80tr</t>
        </is>
      </c>
      <c r="B32" s="15" t="n">
        <v>0.35</v>
      </c>
      <c r="C32" s="16">
        <f>MAX(0,B22-80000000)*0.35</f>
        <v/>
      </c>
    </row>
    <row r="33">
      <c r="A33" s="4" t="inlineStr">
        <is>
          <t>TỔNG THUẾ TNCN PHẢI NỘP TRONG THÁNG</t>
        </is>
      </c>
      <c r="C33" s="17">
        <f>C26+C27+C28+C29+C30+C31+C32</f>
        <v/>
      </c>
    </row>
    <row r="35">
      <c r="A35" s="4" t="inlineStr">
        <is>
          <t>THU NHẬP THỰC NHẬN (sau thuế và bảo hiểm)</t>
        </is>
      </c>
      <c r="C35" s="18">
        <f>B7-B14-C33</f>
        <v/>
      </c>
    </row>
    <row r="37" ht="30" customHeight="1">
      <c r="A37" s="19" t="inlineStr">
        <is>
          <t>Lưu ý: Bảng tính mang tính chất tham khảo, áp dụng biểu thuế lũy tiến từng phần hiện hành. Vui lòng liên hệ chuyên viên để được tư vấn trường hợp cụ thể.</t>
        </is>
      </c>
    </row>
  </sheetData>
  <mergeCells count="3">
    <mergeCell ref="A1:C1"/>
    <mergeCell ref="A37:C37"/>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2026-07-11T09:26:45Z</dcterms:created>
  <dcterms:modified xmlns:dcterms="http://purl.org/dc/terms/" xmlns:xsi="http://www.w3.org/2001/XMLSchema-instance" xsi:type="dcterms:W3CDTF">2026-07-11T09:26:45Z</dcterms:modified>
</cp:coreProperties>
</file>