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ính lương BHXH"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b val="1"/>
      <color rgb="00FFFFFF"/>
      <sz val="14"/>
    </font>
    <font>
      <name val="Arial"/>
      <i val="1"/>
      <color rgb="00666666"/>
      <sz val="10"/>
    </font>
    <font>
      <name val="Arial"/>
      <b val="1"/>
      <color rgb="00B45309"/>
      <sz val="10"/>
    </font>
    <font>
      <name val="Arial"/>
      <b val="1"/>
      <sz val="11"/>
    </font>
    <font>
      <name val="Arial"/>
      <b val="1"/>
    </font>
    <font>
      <b val="1"/>
    </font>
    <font>
      <name val="Arial"/>
      <b val="1"/>
      <sz val="12"/>
    </font>
    <font>
      <name val="Arial"/>
      <b val="1"/>
      <color rgb="00FFFFFF"/>
      <sz val="10"/>
    </font>
    <font>
      <b val="1"/>
      <color rgb="00065F46"/>
    </font>
    <font>
      <name val="Arial"/>
      <i val="1"/>
      <color rgb="00888888"/>
      <sz val="9"/>
    </font>
  </fonts>
  <fills count="6">
    <fill>
      <patternFill/>
    </fill>
    <fill>
      <patternFill patternType="gray125"/>
    </fill>
    <fill>
      <patternFill patternType="solid">
        <fgColor rgb="001A56DB"/>
      </patternFill>
    </fill>
    <fill>
      <patternFill patternType="solid">
        <fgColor rgb="00EFF6FF"/>
      </patternFill>
    </fill>
    <fill>
      <patternFill patternType="solid">
        <fgColor rgb="00FFF9C4"/>
      </patternFill>
    </fill>
    <fill>
      <patternFill patternType="solid">
        <fgColor rgb="00D1FAE5"/>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0">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center"/>
    </xf>
    <xf numFmtId="0" fontId="3" fillId="0" borderId="0" pivotButton="0" quotePrefix="0" xfId="0"/>
    <xf numFmtId="0" fontId="4" fillId="0" borderId="0" pivotButton="0" quotePrefix="0" xfId="0"/>
    <xf numFmtId="0" fontId="5" fillId="3" borderId="1" pivotButton="0" quotePrefix="0" xfId="0"/>
    <xf numFmtId="0" fontId="0" fillId="0" borderId="1" pivotButton="0" quotePrefix="0" xfId="0"/>
    <xf numFmtId="164" fontId="0" fillId="0" borderId="1" pivotButton="0" quotePrefix="0" xfId="0"/>
    <xf numFmtId="0" fontId="5" fillId="0" borderId="1" pivotButton="0" quotePrefix="0" xfId="0"/>
    <xf numFmtId="164" fontId="6" fillId="0" borderId="1" pivotButton="0" quotePrefix="0" xfId="0"/>
    <xf numFmtId="0" fontId="7" fillId="0" borderId="0" pivotButton="0" quotePrefix="0" xfId="0"/>
    <xf numFmtId="0" fontId="8" fillId="2" borderId="1" applyAlignment="1" pivotButton="0" quotePrefix="0" xfId="0">
      <alignment horizontal="center" vertical="center" wrapText="1"/>
    </xf>
    <xf numFmtId="0" fontId="0" fillId="4" borderId="1" pivotButton="0" quotePrefix="0" xfId="0"/>
    <xf numFmtId="3" fontId="0" fillId="4" borderId="1" pivotButton="0" quotePrefix="0" xfId="0"/>
    <xf numFmtId="3" fontId="0" fillId="0" borderId="1" pivotButton="0" quotePrefix="0" xfId="0"/>
    <xf numFmtId="3" fontId="6" fillId="0" borderId="1" pivotButton="0" quotePrefix="0" xfId="0"/>
    <xf numFmtId="3" fontId="9" fillId="0" borderId="1" pivotButton="0" quotePrefix="0" xfId="0"/>
    <xf numFmtId="0" fontId="4" fillId="0" borderId="1" pivotButton="0" quotePrefix="0" xfId="0"/>
    <xf numFmtId="3" fontId="6" fillId="5" borderId="1" pivotButton="0" quotePrefix="0" xfId="0"/>
    <xf numFmtId="0" fontId="1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28" customWidth="1" min="1" max="1"/>
    <col width="16" customWidth="1" min="2" max="2"/>
    <col width="16" customWidth="1" min="3" max="3"/>
    <col width="16" customWidth="1" min="4" max="4"/>
    <col width="16" customWidth="1" min="5" max="5"/>
    <col width="16" customWidth="1" min="6" max="6"/>
    <col width="16" customWidth="1" min="7" max="7"/>
    <col width="16" customWidth="1" min="8" max="8"/>
    <col width="18" customWidth="1" min="9" max="9"/>
  </cols>
  <sheetData>
    <row r="1" ht="28" customHeight="1">
      <c r="A1" s="1" t="inlineStr">
        <is>
          <t>BẢNG TÍNH LƯƠNG &amp; TRÍCH NỘP BHXH - BHYT - BHTN (2025)</t>
        </is>
      </c>
    </row>
    <row r="2">
      <c r="A2" s="2" t="inlineStr">
        <is>
          <t>KT Thuế Buôn Ma Thuột - hocketoanthue.vn</t>
        </is>
      </c>
    </row>
    <row r="4">
      <c r="A4" s="3" t="inlineStr">
        <is>
          <t>HƯỚNG DẪN: Nhập Họ tên và Lương đóng BHXH vào các ô màu vàng ở bảng bên dưới. Các cột còn lại tự động tính.</t>
        </is>
      </c>
    </row>
    <row r="6">
      <c r="A6" s="4" t="inlineStr">
        <is>
          <t>TỶ LỆ TRÍCH ÁP DỤNG</t>
        </is>
      </c>
    </row>
    <row r="7">
      <c r="A7" s="5" t="inlineStr">
        <is>
          <t>Khoản trích</t>
        </is>
      </c>
      <c r="B7" s="5" t="inlineStr">
        <is>
          <t>NLĐ đóng</t>
        </is>
      </c>
      <c r="C7" s="5" t="inlineStr">
        <is>
          <t>DN đóng</t>
        </is>
      </c>
    </row>
    <row r="8">
      <c r="A8" s="6" t="inlineStr">
        <is>
          <t>BHXH</t>
        </is>
      </c>
      <c r="B8" s="7" t="n">
        <v>0.08</v>
      </c>
      <c r="C8" s="7" t="n">
        <v>0.17</v>
      </c>
    </row>
    <row r="9">
      <c r="A9" s="6" t="inlineStr">
        <is>
          <t>BHYT</t>
        </is>
      </c>
      <c r="B9" s="7" t="n">
        <v>0.015</v>
      </c>
      <c r="C9" s="7" t="n">
        <v>0.03</v>
      </c>
    </row>
    <row r="10">
      <c r="A10" s="6" t="inlineStr">
        <is>
          <t>BHTN</t>
        </is>
      </c>
      <c r="B10" s="7" t="n">
        <v>0.01</v>
      </c>
      <c r="C10" s="7" t="n">
        <v>0.01</v>
      </c>
    </row>
    <row r="11">
      <c r="A11" s="8" t="inlineStr">
        <is>
          <t>Tổng</t>
        </is>
      </c>
      <c r="B11" s="9">
        <f>SUM(B8:B10)</f>
        <v/>
      </c>
      <c r="C11" s="9">
        <f>SUM(C8:C10)</f>
        <v/>
      </c>
    </row>
    <row r="13">
      <c r="A13" s="10" t="inlineStr">
        <is>
          <t>BẢNG TÍNH CHI TIẾT THEO NHÂN VIÊN</t>
        </is>
      </c>
    </row>
    <row r="14" ht="42" customHeight="1">
      <c r="A14" s="11" t="inlineStr">
        <is>
          <t>Họ và tên</t>
        </is>
      </c>
      <c r="B14" s="11" t="inlineStr">
        <is>
          <t>Lương đóng BHXH</t>
        </is>
      </c>
      <c r="C14" s="11" t="inlineStr">
        <is>
          <t>BHXH (8%) - NLĐ</t>
        </is>
      </c>
      <c r="D14" s="11" t="inlineStr">
        <is>
          <t>BHYT (1,5%) - NLĐ</t>
        </is>
      </c>
      <c r="E14" s="11" t="inlineStr">
        <is>
          <t>BHTN (1%) - NLĐ</t>
        </is>
      </c>
      <c r="F14" s="11" t="inlineStr">
        <is>
          <t>Tổng NLĐ đóng</t>
        </is>
      </c>
      <c r="G14" s="11" t="inlineStr">
        <is>
          <t>BHXH+BHYT+BHTN (21%) - DN</t>
        </is>
      </c>
      <c r="H14" s="11" t="inlineStr">
        <is>
          <t>Thực lãnh (Lương - trích NLĐ)</t>
        </is>
      </c>
    </row>
    <row r="15">
      <c r="A15" s="12" t="inlineStr">
        <is>
          <t>Nguyễn Văn A</t>
        </is>
      </c>
      <c r="B15" s="13" t="n">
        <v>8000000</v>
      </c>
      <c r="C15" s="14">
        <f>IF(B15="","",B15*$B$8)</f>
        <v/>
      </c>
      <c r="D15" s="14">
        <f>IF(B15="","",B15*$B$9)</f>
        <v/>
      </c>
      <c r="E15" s="14">
        <f>IF(B15="","",B15*$B$10)</f>
        <v/>
      </c>
      <c r="F15" s="15">
        <f>IF(B15="","",C15+D15+E15)</f>
        <v/>
      </c>
      <c r="G15" s="14">
        <f>IF(B15="","",B15*$C$11)</f>
        <v/>
      </c>
      <c r="H15" s="16">
        <f>IF(B15="","",B15-F15)</f>
        <v/>
      </c>
    </row>
    <row r="16">
      <c r="A16" s="6" t="inlineStr"/>
      <c r="B16" s="14" t="inlineStr"/>
      <c r="C16" s="14">
        <f>IF(B16="","",B16*$B$8)</f>
        <v/>
      </c>
      <c r="D16" s="14">
        <f>IF(B16="","",B16*$B$9)</f>
        <v/>
      </c>
      <c r="E16" s="14">
        <f>IF(B16="","",B16*$B$10)</f>
        <v/>
      </c>
      <c r="F16" s="15">
        <f>IF(B16="","",C16+D16+E16)</f>
        <v/>
      </c>
      <c r="G16" s="14">
        <f>IF(B16="","",B16*$C$11)</f>
        <v/>
      </c>
      <c r="H16" s="16">
        <f>IF(B16="","",B16-F16)</f>
        <v/>
      </c>
    </row>
    <row r="17">
      <c r="A17" s="6" t="inlineStr"/>
      <c r="B17" s="14" t="inlineStr"/>
      <c r="C17" s="14">
        <f>IF(B17="","",B17*$B$8)</f>
        <v/>
      </c>
      <c r="D17" s="14">
        <f>IF(B17="","",B17*$B$9)</f>
        <v/>
      </c>
      <c r="E17" s="14">
        <f>IF(B17="","",B17*$B$10)</f>
        <v/>
      </c>
      <c r="F17" s="15">
        <f>IF(B17="","",C17+D17+E17)</f>
        <v/>
      </c>
      <c r="G17" s="14">
        <f>IF(B17="","",B17*$C$11)</f>
        <v/>
      </c>
      <c r="H17" s="16">
        <f>IF(B17="","",B17-F17)</f>
        <v/>
      </c>
    </row>
    <row r="18">
      <c r="A18" s="6" t="inlineStr"/>
      <c r="B18" s="14" t="inlineStr"/>
      <c r="C18" s="14">
        <f>IF(B18="","",B18*$B$8)</f>
        <v/>
      </c>
      <c r="D18" s="14">
        <f>IF(B18="","",B18*$B$9)</f>
        <v/>
      </c>
      <c r="E18" s="14">
        <f>IF(B18="","",B18*$B$10)</f>
        <v/>
      </c>
      <c r="F18" s="15">
        <f>IF(B18="","",C18+D18+E18)</f>
        <v/>
      </c>
      <c r="G18" s="14">
        <f>IF(B18="","",B18*$C$11)</f>
        <v/>
      </c>
      <c r="H18" s="16">
        <f>IF(B18="","",B18-F18)</f>
        <v/>
      </c>
    </row>
    <row r="19">
      <c r="A19" s="6" t="inlineStr"/>
      <c r="B19" s="14" t="inlineStr"/>
      <c r="C19" s="14">
        <f>IF(B19="","",B19*$B$8)</f>
        <v/>
      </c>
      <c r="D19" s="14">
        <f>IF(B19="","",B19*$B$9)</f>
        <v/>
      </c>
      <c r="E19" s="14">
        <f>IF(B19="","",B19*$B$10)</f>
        <v/>
      </c>
      <c r="F19" s="15">
        <f>IF(B19="","",C19+D19+E19)</f>
        <v/>
      </c>
      <c r="G19" s="14">
        <f>IF(B19="","",B19*$C$11)</f>
        <v/>
      </c>
      <c r="H19" s="16">
        <f>IF(B19="","",B19-F19)</f>
        <v/>
      </c>
    </row>
    <row r="20">
      <c r="A20" s="6" t="inlineStr"/>
      <c r="B20" s="14" t="inlineStr"/>
      <c r="C20" s="14">
        <f>IF(B20="","",B20*$B$8)</f>
        <v/>
      </c>
      <c r="D20" s="14">
        <f>IF(B20="","",B20*$B$9)</f>
        <v/>
      </c>
      <c r="E20" s="14">
        <f>IF(B20="","",B20*$B$10)</f>
        <v/>
      </c>
      <c r="F20" s="15">
        <f>IF(B20="","",C20+D20+E20)</f>
        <v/>
      </c>
      <c r="G20" s="14">
        <f>IF(B20="","",B20*$C$11)</f>
        <v/>
      </c>
      <c r="H20" s="16">
        <f>IF(B20="","",B20-F20)</f>
        <v/>
      </c>
    </row>
    <row r="21">
      <c r="A21" s="6" t="inlineStr"/>
      <c r="B21" s="14" t="inlineStr"/>
      <c r="C21" s="14">
        <f>IF(B21="","",B21*$B$8)</f>
        <v/>
      </c>
      <c r="D21" s="14">
        <f>IF(B21="","",B21*$B$9)</f>
        <v/>
      </c>
      <c r="E21" s="14">
        <f>IF(B21="","",B21*$B$10)</f>
        <v/>
      </c>
      <c r="F21" s="15">
        <f>IF(B21="","",C21+D21+E21)</f>
        <v/>
      </c>
      <c r="G21" s="14">
        <f>IF(B21="","",B21*$C$11)</f>
        <v/>
      </c>
      <c r="H21" s="16">
        <f>IF(B21="","",B21-F21)</f>
        <v/>
      </c>
    </row>
    <row r="22">
      <c r="A22" s="6" t="inlineStr"/>
      <c r="B22" s="14" t="inlineStr"/>
      <c r="C22" s="14">
        <f>IF(B22="","",B22*$B$8)</f>
        <v/>
      </c>
      <c r="D22" s="14">
        <f>IF(B22="","",B22*$B$9)</f>
        <v/>
      </c>
      <c r="E22" s="14">
        <f>IF(B22="","",B22*$B$10)</f>
        <v/>
      </c>
      <c r="F22" s="15">
        <f>IF(B22="","",C22+D22+E22)</f>
        <v/>
      </c>
      <c r="G22" s="14">
        <f>IF(B22="","",B22*$C$11)</f>
        <v/>
      </c>
      <c r="H22" s="16">
        <f>IF(B22="","",B22-F22)</f>
        <v/>
      </c>
    </row>
    <row r="23">
      <c r="A23" s="17" t="inlineStr">
        <is>
          <t>TỔNG CỘNG</t>
        </is>
      </c>
      <c r="B23" s="15">
        <f>SUM(B15:B22)</f>
        <v/>
      </c>
      <c r="C23" s="14">
        <f>SUM(C15:C22)</f>
        <v/>
      </c>
      <c r="D23" s="14">
        <f>SUM(D15:D22)</f>
        <v/>
      </c>
      <c r="E23" s="14">
        <f>SUM(E15:E22)</f>
        <v/>
      </c>
      <c r="F23" s="18">
        <f>SUM(F15:F22)</f>
        <v/>
      </c>
      <c r="G23" s="18">
        <f>SUM(G15:G22)</f>
        <v/>
      </c>
      <c r="H23" s="18">
        <f>SUM(H15:H22)</f>
        <v/>
      </c>
    </row>
    <row r="25" ht="30" customHeight="1">
      <c r="A25" s="19" t="inlineStr">
        <is>
          <t>Ghi chú: Bảng áp dụng mức lương đóng BHXH thực tế của người lao động (không vượt quá 20 lần lương cơ sở). Số liệu mang tính tham khảo, vui lòng đối chiếu quy định BHXH hiện hành.</t>
        </is>
      </c>
    </row>
  </sheetData>
  <mergeCells count="4">
    <mergeCell ref="A1:I1"/>
    <mergeCell ref="A4:I4"/>
    <mergeCell ref="A2:I2"/>
    <mergeCell ref="A25:I2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2026-07-11T09:27:27Z</dcterms:created>
  <dcterms:modified xmlns:dcterms="http://purl.org/dc/terms/" xmlns:xsi="http://www.w3.org/2001/XMLSchema-instance" xsi:type="dcterms:W3CDTF">2026-07-11T09:27:28Z</dcterms:modified>
</cp:coreProperties>
</file>